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aigerim.akhatova\Desktop\ВСС\2023\На сайт 01 03 - 01 08\01 04\"/>
    </mc:Choice>
  </mc:AlternateContent>
  <xr:revisionPtr revIDLastSave="0" documentId="13_ncr:1_{4C1CD96A-143A-4C4C-A8E5-CB8B7FE09DFD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БВУ" sheetId="17" r:id="rId1"/>
    <sheet name="ЛК" sheetId="2" r:id="rId2"/>
    <sheet name="МФО" sheetId="9" r:id="rId3"/>
  </sheets>
  <definedNames>
    <definedName name="_xlnm.Print_Area" localSheetId="1">ЛК!$A$1:$E$17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H14" i="17"/>
  <c r="G14" i="17"/>
  <c r="J12" i="17"/>
  <c r="J11" i="17"/>
  <c r="C14" i="17"/>
  <c r="D14" i="17"/>
  <c r="E14" i="17"/>
  <c r="F14" i="17"/>
  <c r="I14" i="17"/>
  <c r="B14" i="17"/>
  <c r="J14" i="17"/>
  <c r="J6" i="17" l="1"/>
  <c r="J7" i="17"/>
  <c r="J8" i="17"/>
  <c r="J9" i="17"/>
  <c r="J10" i="17"/>
  <c r="J13" i="17"/>
  <c r="J5" i="17"/>
  <c r="E13" i="2" l="1"/>
  <c r="E12" i="2"/>
  <c r="E11" i="2"/>
  <c r="E10" i="2"/>
  <c r="E9" i="2"/>
  <c r="E8" i="2"/>
  <c r="D14" i="2"/>
  <c r="E14" i="2" l="1"/>
  <c r="E7" i="2"/>
  <c r="E6" i="2"/>
  <c r="C13" i="9"/>
  <c r="D13" i="9"/>
  <c r="E12" i="9" l="1"/>
  <c r="E11" i="9" l="1"/>
  <c r="E10" i="9"/>
  <c r="E9" i="9"/>
  <c r="E8" i="9"/>
  <c r="E7" i="9"/>
  <c r="E6" i="9"/>
  <c r="E5" i="9"/>
  <c r="E13" i="9" l="1"/>
  <c r="K19" i="2"/>
</calcChain>
</file>

<file path=xl/sharedStrings.xml><?xml version="1.0" encoding="utf-8"?>
<sst xmlns="http://schemas.openxmlformats.org/spreadsheetml/2006/main" count="61" uniqueCount="49">
  <si>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</si>
  <si>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</si>
  <si>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</si>
  <si>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</si>
  <si>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</si>
  <si>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</si>
  <si>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</si>
  <si>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</si>
  <si>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</si>
  <si>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</si>
  <si>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</si>
  <si>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</si>
  <si>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</si>
  <si>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</si>
  <si>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</si>
  <si>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</si>
  <si>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</si>
  <si>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</si>
  <si>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</si>
  <si>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</si>
  <si>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</si>
  <si>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"МФО Актобе ауыл микрокредит"</t>
  </si>
  <si>
    <t>ТОО "МФО Business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</si>
  <si>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</si>
  <si>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</si>
  <si>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</si>
  <si>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</si>
  <si>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</si>
  <si>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</si>
  <si>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</si>
  <si>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</si>
  <si>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</si>
  <si>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</si>
  <si>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</si>
  <si>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</si>
  <si>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</si>
  <si>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</si>
  <si>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</si>
  <si>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</si>
  <si>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</si>
  <si>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</si>
  <si>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</si>
  <si>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</si>
  <si>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ТОО Capital leasing group</t>
  </si>
  <si>
    <t xml:space="preserve">Информация о временно свободных средствах в банках второго уровня в разрезе программ Фонда </t>
  </si>
  <si>
    <t>ТОО Эксперт Лизинг</t>
  </si>
  <si>
    <t>Период (по состоянию на 01.04.2023)</t>
  </si>
  <si>
    <t>Информация о временно свободных средствах в лизинговых компаниях в разрезе программ Фонда по состоянию на 01.04.2023 г.</t>
  </si>
  <si>
    <t>АО Нурбанк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</si>
</sst>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5" xfId="1" applyNumberFormat="1" applyFont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Continuous" vertical="center" wrapText="1"/>
    </xf>
    <xf numFmtId="0" fontId="11" fillId="2" borderId="1" xfId="0" applyFont="1" applyFill="1" applyBorder="1" applyAlignment="1">
      <alignment horizontal="left" vertical="center" wrapText="1"/>
    </xf>
    <xf numFmtId="166" fontId="11" fillId="2" borderId="1" xfId="0" applyNumberFormat="1" applyFont="1" applyFill="1" applyBorder="1" applyAlignment="1">
      <alignment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 xr:uid="{00000000-0005-0000-0000-000001000000}"/>
    <cellStyle name="Обычный 3" xfId="2" xr:uid="{00000000-0005-0000-0000-000002000000}"/>
    <cellStyle name="Финансовый" xfId="1" builtinId="3"/>
    <cellStyle name="Финансовый 2" xfId="3" xr:uid="{00000000-0005-0000-0000-000004000000}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 xr9:uid="{00000000-0011-0000-FFFF-FFFF00000000}"/>
    <tableStyle name="Стиль сводной таблицы 2" table="0" count="0" xr9:uid="{00000000-0011-0000-FFFF-FFFF01000000}"/>
    <tableStyle name="Стиль таблицы 1" pivot="0" count="0" xr9:uid="{00000000-0011-0000-FFFF-FFFF02000000}"/>
    <tableStyle name="Стиль таблицы 2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3F42-12FD-4D84-899C-D0218EC032A9}">
  <dimension ref="A1:J14"/>
  <sheetViews>
    <sheetView tabSelected="1" zoomScale="70" zoomScaleNormal="70" workbookViewId="0">
      <selection activeCell="J14" sqref="J14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21.28515625" bestFit="1" customWidth="1"/>
  </cols>
  <sheetData>
    <row r="1" spans="1:10" x14ac:dyDescent="0.25">
      <c r="A1" t="s">
        <v>44</v>
      </c>
    </row>
    <row r="2" spans="1:10" x14ac:dyDescent="0.25">
      <c r="A2" s="39" t="s">
        <v>46</v>
      </c>
    </row>
    <row r="3" spans="1:10" ht="30" x14ac:dyDescent="0.25">
      <c r="A3" s="39"/>
      <c r="B3" s="40" t="s">
        <v>26</v>
      </c>
      <c r="C3" s="40"/>
      <c r="D3" s="40"/>
      <c r="E3" s="39" t="s">
        <v>2</v>
      </c>
      <c r="F3" s="40" t="s">
        <v>28</v>
      </c>
      <c r="G3" s="40"/>
      <c r="H3" s="40"/>
      <c r="I3" s="39" t="s">
        <v>27</v>
      </c>
      <c r="J3" s="40" t="s">
        <v>6</v>
      </c>
    </row>
    <row r="4" spans="1:10" ht="75" x14ac:dyDescent="0.25">
      <c r="A4" s="39" t="s">
        <v>1</v>
      </c>
      <c r="B4" s="39" t="s">
        <v>29</v>
      </c>
      <c r="C4" s="39" t="s">
        <v>30</v>
      </c>
      <c r="D4" s="39" t="s">
        <v>9</v>
      </c>
      <c r="E4" s="39" t="s">
        <v>5</v>
      </c>
      <c r="F4" s="39" t="s">
        <v>31</v>
      </c>
      <c r="G4" s="39" t="s">
        <v>32</v>
      </c>
      <c r="H4" s="39" t="s">
        <v>33</v>
      </c>
      <c r="I4" s="39" t="s">
        <v>34</v>
      </c>
      <c r="J4" s="40"/>
    </row>
    <row r="5" spans="1:10" x14ac:dyDescent="0.25">
      <c r="A5" s="36" t="s">
        <v>35</v>
      </c>
      <c r="B5" s="37">
        <v>45999221.460000001</v>
      </c>
      <c r="C5" s="37"/>
      <c r="D5" s="37"/>
      <c r="E5" s="37">
        <v>71430574.120000005</v>
      </c>
      <c r="F5" s="37">
        <v>-247125445.68999863</v>
      </c>
      <c r="G5" s="37">
        <v>-635625226.19999933</v>
      </c>
      <c r="H5" s="37">
        <v>-447843023.1999979</v>
      </c>
      <c r="I5" s="37">
        <v>-113809274.83</v>
      </c>
      <c r="J5" s="38">
        <f>B5+C5+D5+E5+F5+G5+H5+I5</f>
        <v>-1326973174.3399959</v>
      </c>
    </row>
    <row r="6" spans="1:10" x14ac:dyDescent="0.25">
      <c r="A6" s="36" t="s">
        <v>36</v>
      </c>
      <c r="B6" s="37">
        <v>86871112.640000001</v>
      </c>
      <c r="C6" s="37"/>
      <c r="D6" s="37"/>
      <c r="E6" s="37">
        <v>2947953.34</v>
      </c>
      <c r="F6" s="37">
        <v>547552802</v>
      </c>
      <c r="G6" s="37">
        <v>-417124847</v>
      </c>
      <c r="H6" s="37">
        <v>-162076114</v>
      </c>
      <c r="I6" s="37"/>
      <c r="J6" s="38">
        <f t="shared" ref="J6:J13" si="0">B6+C6+D6+E6+F6+G6+H6+I6</f>
        <v>58170906.980000019</v>
      </c>
    </row>
    <row r="7" spans="1:10" ht="30" x14ac:dyDescent="0.25">
      <c r="A7" s="36" t="s">
        <v>37</v>
      </c>
      <c r="B7" s="37"/>
      <c r="C7" s="37"/>
      <c r="D7" s="37"/>
      <c r="E7" s="37"/>
      <c r="F7" s="37">
        <v>-1448223668</v>
      </c>
      <c r="G7" s="37">
        <v>-1860395646</v>
      </c>
      <c r="H7" s="37">
        <v>-2132667679</v>
      </c>
      <c r="I7" s="37">
        <v>-5949151.4299999997</v>
      </c>
      <c r="J7" s="38">
        <f t="shared" si="0"/>
        <v>-5447236144.4300003</v>
      </c>
    </row>
    <row r="8" spans="1:10" x14ac:dyDescent="0.25">
      <c r="A8" s="36" t="s">
        <v>38</v>
      </c>
      <c r="B8" s="37"/>
      <c r="C8" s="37"/>
      <c r="D8" s="37"/>
      <c r="E8" s="37">
        <v>364599347.08999997</v>
      </c>
      <c r="F8" s="37">
        <v>568413622</v>
      </c>
      <c r="G8" s="37">
        <v>-1400235529</v>
      </c>
      <c r="H8" s="37">
        <v>-1800401542</v>
      </c>
      <c r="I8" s="37">
        <v>944416418.75</v>
      </c>
      <c r="J8" s="38">
        <f t="shared" si="0"/>
        <v>-1323207683.1599998</v>
      </c>
    </row>
    <row r="9" spans="1:10" x14ac:dyDescent="0.25">
      <c r="A9" s="36" t="s">
        <v>39</v>
      </c>
      <c r="B9" s="37">
        <v>485840581.45999998</v>
      </c>
      <c r="C9" s="37">
        <v>-504009.66</v>
      </c>
      <c r="D9" s="37"/>
      <c r="E9" s="37"/>
      <c r="F9" s="37">
        <v>237700266</v>
      </c>
      <c r="G9" s="37">
        <v>-105695743</v>
      </c>
      <c r="H9" s="37">
        <v>-463681507</v>
      </c>
      <c r="I9" s="37">
        <v>-537867.68999999994</v>
      </c>
      <c r="J9" s="38">
        <f t="shared" si="0"/>
        <v>153121720.10999995</v>
      </c>
    </row>
    <row r="10" spans="1:10" x14ac:dyDescent="0.25">
      <c r="A10" s="36" t="s">
        <v>40</v>
      </c>
      <c r="B10" s="37"/>
      <c r="C10" s="37"/>
      <c r="D10" s="37"/>
      <c r="E10" s="37">
        <v>473260420.00999999</v>
      </c>
      <c r="F10" s="37">
        <v>116293025</v>
      </c>
      <c r="G10" s="37">
        <v>-30945071</v>
      </c>
      <c r="H10" s="37">
        <v>72140376</v>
      </c>
      <c r="I10" s="37">
        <v>666078688.09000003</v>
      </c>
      <c r="J10" s="38">
        <f t="shared" si="0"/>
        <v>1296827438.0999999</v>
      </c>
    </row>
    <row r="11" spans="1:10" x14ac:dyDescent="0.25">
      <c r="A11" s="36" t="s">
        <v>41</v>
      </c>
      <c r="B11" s="37"/>
      <c r="C11" s="37"/>
      <c r="D11" s="37">
        <v>1499999999.8499999</v>
      </c>
      <c r="E11" s="37"/>
      <c r="F11" s="37"/>
      <c r="G11" s="37"/>
      <c r="H11" s="37"/>
      <c r="I11" s="37"/>
      <c r="J11" s="38">
        <f>B11+C11+D11+E11+F11+G11+H11+I11</f>
        <v>1499999999.8499999</v>
      </c>
    </row>
    <row r="12" spans="1:10" x14ac:dyDescent="0.25">
      <c r="A12" s="36" t="s">
        <v>48</v>
      </c>
      <c r="B12" s="37"/>
      <c r="C12" s="37"/>
      <c r="D12" s="37"/>
      <c r="E12" s="37">
        <v>5110494.13</v>
      </c>
      <c r="F12" s="37">
        <v>188705491.36000001</v>
      </c>
      <c r="G12" s="37">
        <v>221081519.81999999</v>
      </c>
      <c r="H12" s="37">
        <v>337416464</v>
      </c>
      <c r="I12" s="37">
        <v>73010291.519999996</v>
      </c>
      <c r="J12" s="38">
        <f>B12+C12+D12+E12+F12+G12+H12+I12</f>
        <v>825324260.82999992</v>
      </c>
    </row>
    <row r="13" spans="1:10" ht="30" x14ac:dyDescent="0.25">
      <c r="A13" s="36" t="s">
        <v>42</v>
      </c>
      <c r="B13" s="37">
        <v>170358840.34999999</v>
      </c>
      <c r="C13" s="37"/>
      <c r="D13" s="37"/>
      <c r="E13" s="37"/>
      <c r="F13" s="37"/>
      <c r="G13" s="37"/>
      <c r="H13" s="37"/>
      <c r="I13" s="37"/>
      <c r="J13" s="38">
        <f t="shared" si="0"/>
        <v>170358840.34999999</v>
      </c>
    </row>
    <row r="14" spans="1:10" x14ac:dyDescent="0.25">
      <c r="A14" s="41" t="s">
        <v>6</v>
      </c>
      <c r="B14" s="42">
        <f>B5+B6+B7+B8+B9+B10+B11+B12+B13</f>
        <v>789069755.90999997</v>
      </c>
      <c r="C14" s="42">
        <f t="shared" ref="C14:I14" si="1">C5+C6+C7+C8+C9+C10+C11+C12+C13</f>
        <v>-504009.66</v>
      </c>
      <c r="D14" s="42">
        <f t="shared" si="1"/>
        <v>1499999999.8499999</v>
      </c>
      <c r="E14" s="42">
        <f t="shared" si="1"/>
        <v>917348788.68999994</v>
      </c>
      <c r="F14" s="42">
        <f t="shared" si="1"/>
        <v>-36683907.329998612</v>
      </c>
      <c r="G14" s="42">
        <f>G5+G6+G7+G8+G9+G10+G11+G12+G13</f>
        <v>-4228940542.3799987</v>
      </c>
      <c r="H14" s="42">
        <f>H5+H6+H7+H8+H9+H10+H11+H12+H13</f>
        <v>-4597113025.1999979</v>
      </c>
      <c r="I14" s="42">
        <f t="shared" si="1"/>
        <v>1563209104.4099998</v>
      </c>
      <c r="J14" s="42">
        <f>J5+J6+J7+J8+J9+J10+J11+J12+J13</f>
        <v>-4093613835.7099957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K19"/>
  <sheetViews>
    <sheetView view="pageBreakPreview" zoomScale="110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4" sqref="C14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46" t="s">
        <v>47</v>
      </c>
      <c r="B1" s="46"/>
      <c r="C1" s="46"/>
      <c r="D1" s="46"/>
      <c r="E1" s="46"/>
    </row>
    <row r="3" spans="1:5" ht="30" customHeight="1" x14ac:dyDescent="0.25">
      <c r="A3" s="43" t="s">
        <v>0</v>
      </c>
      <c r="B3" s="43" t="s">
        <v>1</v>
      </c>
      <c r="C3" s="47" t="s">
        <v>8</v>
      </c>
      <c r="D3" s="48"/>
      <c r="E3" s="43" t="s">
        <v>3</v>
      </c>
    </row>
    <row r="4" spans="1:5" ht="15" customHeight="1" x14ac:dyDescent="0.25">
      <c r="A4" s="44"/>
      <c r="B4" s="44"/>
      <c r="C4" s="43" t="s">
        <v>4</v>
      </c>
      <c r="D4" s="43" t="s">
        <v>9</v>
      </c>
      <c r="E4" s="44"/>
    </row>
    <row r="5" spans="1:5" ht="56.25" customHeight="1" x14ac:dyDescent="0.25">
      <c r="A5" s="45"/>
      <c r="B5" s="45"/>
      <c r="C5" s="45"/>
      <c r="D5" s="45"/>
      <c r="E5" s="45"/>
    </row>
    <row r="6" spans="1:5" s="3" customFormat="1" x14ac:dyDescent="0.25">
      <c r="A6" s="10">
        <v>1</v>
      </c>
      <c r="B6" s="13" t="s">
        <v>10</v>
      </c>
      <c r="C6" s="11"/>
      <c r="D6" s="35">
        <v>92360929</v>
      </c>
      <c r="E6" s="32">
        <f t="shared" ref="E6" si="0">SUM(C6:D6)</f>
        <v>92360929</v>
      </c>
    </row>
    <row r="7" spans="1:5" s="3" customFormat="1" x14ac:dyDescent="0.25">
      <c r="A7" s="14">
        <v>2</v>
      </c>
      <c r="B7" s="15" t="s">
        <v>11</v>
      </c>
      <c r="C7" s="18">
        <v>-1381559079</v>
      </c>
      <c r="D7" s="16"/>
      <c r="E7" s="17">
        <f>SUM(C7:D7)</f>
        <v>-1381559079</v>
      </c>
    </row>
    <row r="8" spans="1:5" s="3" customFormat="1" x14ac:dyDescent="0.25">
      <c r="A8" s="14">
        <v>3</v>
      </c>
      <c r="B8" s="15" t="s">
        <v>43</v>
      </c>
      <c r="C8" s="18">
        <v>-124286049</v>
      </c>
      <c r="D8" s="16"/>
      <c r="E8" s="17">
        <f>SUM(C8:D8)</f>
        <v>-124286049</v>
      </c>
    </row>
    <row r="9" spans="1:5" s="3" customFormat="1" x14ac:dyDescent="0.25">
      <c r="A9" s="14">
        <v>4</v>
      </c>
      <c r="B9" s="31" t="s">
        <v>12</v>
      </c>
      <c r="C9" s="18">
        <v>-49132049</v>
      </c>
      <c r="D9" s="16"/>
      <c r="E9" s="17">
        <f>SUM(C9:D9)</f>
        <v>-49132049</v>
      </c>
    </row>
    <row r="10" spans="1:5" s="3" customFormat="1" x14ac:dyDescent="0.25">
      <c r="A10" s="14">
        <v>5</v>
      </c>
      <c r="B10" s="15" t="s">
        <v>13</v>
      </c>
      <c r="C10" s="18">
        <v>-540702059</v>
      </c>
      <c r="D10" s="16"/>
      <c r="E10" s="17">
        <f>SUM(C10:D10)</f>
        <v>-540702059</v>
      </c>
    </row>
    <row r="11" spans="1:5" s="3" customFormat="1" x14ac:dyDescent="0.25">
      <c r="A11" s="14">
        <v>6</v>
      </c>
      <c r="B11" s="15" t="s">
        <v>14</v>
      </c>
      <c r="C11" s="18">
        <v>-211163399</v>
      </c>
      <c r="D11" s="16"/>
      <c r="E11" s="17">
        <f>SUM(C11:D11)</f>
        <v>-211163399</v>
      </c>
    </row>
    <row r="12" spans="1:5" s="3" customFormat="1" x14ac:dyDescent="0.25">
      <c r="A12" s="14">
        <v>7</v>
      </c>
      <c r="B12" s="15" t="s">
        <v>25</v>
      </c>
      <c r="C12" s="18">
        <v>-34062090</v>
      </c>
      <c r="D12" s="16"/>
      <c r="E12" s="17">
        <f t="shared" ref="E12:E14" si="1">SUM(C12:D12)</f>
        <v>-34062090</v>
      </c>
    </row>
    <row r="13" spans="1:5" s="3" customFormat="1" x14ac:dyDescent="0.25">
      <c r="A13" s="14">
        <v>8</v>
      </c>
      <c r="B13" s="15" t="s">
        <v>45</v>
      </c>
      <c r="C13" s="18">
        <v>12229180</v>
      </c>
      <c r="D13" s="16"/>
      <c r="E13" s="17">
        <f t="shared" ref="E13" si="2">SUM(C13:D13)</f>
        <v>12229180</v>
      </c>
    </row>
    <row r="14" spans="1:5" s="6" customFormat="1" x14ac:dyDescent="0.25">
      <c r="A14" s="10"/>
      <c r="B14" s="12" t="s">
        <v>6</v>
      </c>
      <c r="C14" s="33">
        <f>SUM(C6:C13)</f>
        <v>-2328675545</v>
      </c>
      <c r="D14" s="33">
        <f>SUM(D6:D6)</f>
        <v>92360929</v>
      </c>
      <c r="E14" s="32">
        <f t="shared" si="1"/>
        <v>-2236314616</v>
      </c>
    </row>
    <row r="15" spans="1:5" s="6" customFormat="1" x14ac:dyDescent="0.25">
      <c r="A15" s="5"/>
      <c r="B15" s="34"/>
      <c r="C15" s="8"/>
      <c r="D15" s="8"/>
      <c r="E15" s="4"/>
    </row>
    <row r="16" spans="1:5" s="6" customFormat="1" x14ac:dyDescent="0.25">
      <c r="A16" s="5"/>
      <c r="B16" s="7" t="s">
        <v>7</v>
      </c>
      <c r="C16" s="9"/>
      <c r="D16" s="9"/>
      <c r="E16" s="4"/>
    </row>
    <row r="17" spans="1:11" x14ac:dyDescent="0.25">
      <c r="A17" s="5"/>
      <c r="B17" s="7"/>
      <c r="C17" s="9"/>
      <c r="D17" s="9"/>
      <c r="E17" s="4"/>
    </row>
    <row r="19" spans="1:11" x14ac:dyDescent="0.25">
      <c r="K19" s="2">
        <f>SUM(K14:K18)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B14:D15">
    <cfRule type="cellIs" priority="1" operator="lessThanOrEqual">
      <formula>0</formula>
    </cfRule>
  </conditionalFormatting>
  <conditionalFormatting sqref="B16:D17">
    <cfRule type="cellIs" dxfId="4" priority="2" operator="lessThanOrEqual">
      <formula>#REF!</formula>
    </cfRule>
    <cfRule type="cellIs" priority="3" operator="lessThanOrEqual">
      <formula>#REF!</formula>
    </cfRule>
  </conditionalFormatting>
  <conditionalFormatting sqref="E15:E17">
    <cfRule type="cellIs" priority="1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activeCell="E20" sqref="E20"/>
    </sheetView>
  </sheetViews>
  <sheetFormatPr defaultRowHeight="15" x14ac:dyDescent="0.25"/>
  <cols>
    <col min="1" max="1" width="6.7109375" bestFit="1" customWidth="1"/>
    <col min="2" max="2" width="53" customWidth="1"/>
    <col min="3" max="3" width="20.85546875" bestFit="1" customWidth="1"/>
    <col min="4" max="4" width="19.140625" bestFit="1" customWidth="1"/>
    <col min="5" max="5" width="18.85546875" bestFit="1" customWidth="1"/>
  </cols>
  <sheetData>
    <row r="1" spans="1:5" x14ac:dyDescent="0.25">
      <c r="A1" s="46" t="s">
        <v>47</v>
      </c>
      <c r="B1" s="46"/>
      <c r="C1" s="46"/>
      <c r="D1" s="46"/>
      <c r="E1" s="46"/>
    </row>
    <row r="2" spans="1:5" ht="38.25" customHeight="1" x14ac:dyDescent="0.25">
      <c r="A2" s="49" t="s">
        <v>0</v>
      </c>
      <c r="B2" s="49" t="s">
        <v>1</v>
      </c>
      <c r="C2" s="19" t="s">
        <v>15</v>
      </c>
      <c r="D2" s="19" t="s">
        <v>2</v>
      </c>
      <c r="E2" s="49" t="s">
        <v>3</v>
      </c>
    </row>
    <row r="3" spans="1:5" x14ac:dyDescent="0.25">
      <c r="A3" s="49"/>
      <c r="B3" s="49"/>
      <c r="C3" s="50" t="s">
        <v>16</v>
      </c>
      <c r="D3" s="50" t="s">
        <v>5</v>
      </c>
      <c r="E3" s="49"/>
    </row>
    <row r="4" spans="1:5" x14ac:dyDescent="0.25">
      <c r="A4" s="49"/>
      <c r="B4" s="49"/>
      <c r="C4" s="51"/>
      <c r="D4" s="51"/>
      <c r="E4" s="49"/>
    </row>
    <row r="5" spans="1:5" ht="15.75" x14ac:dyDescent="0.25">
      <c r="A5" s="20">
        <v>1</v>
      </c>
      <c r="B5" s="21" t="s">
        <v>17</v>
      </c>
      <c r="C5" s="22">
        <v>-545613468</v>
      </c>
      <c r="D5" s="22">
        <v>5799237</v>
      </c>
      <c r="E5" s="26">
        <f t="shared" ref="E5:E11" si="0">SUM(C5:D5)</f>
        <v>-539814231</v>
      </c>
    </row>
    <row r="6" spans="1:5" ht="15.75" x14ac:dyDescent="0.25">
      <c r="A6" s="20">
        <v>2</v>
      </c>
      <c r="B6" s="23" t="s">
        <v>18</v>
      </c>
      <c r="C6" s="22">
        <v>128332631</v>
      </c>
      <c r="D6" s="22"/>
      <c r="E6" s="26">
        <f t="shared" si="0"/>
        <v>128332631</v>
      </c>
    </row>
    <row r="7" spans="1:5" ht="15.75" x14ac:dyDescent="0.25">
      <c r="A7" s="20">
        <v>3</v>
      </c>
      <c r="B7" s="24" t="s">
        <v>19</v>
      </c>
      <c r="C7" s="22">
        <v>-18376600</v>
      </c>
      <c r="D7" s="22"/>
      <c r="E7" s="26">
        <f t="shared" si="0"/>
        <v>-18376600</v>
      </c>
    </row>
    <row r="8" spans="1:5" ht="15.75" x14ac:dyDescent="0.25">
      <c r="A8" s="20">
        <v>4</v>
      </c>
      <c r="B8" s="24" t="s">
        <v>20</v>
      </c>
      <c r="C8" s="22">
        <v>-22997200</v>
      </c>
      <c r="D8" s="22">
        <v>3748918</v>
      </c>
      <c r="E8" s="26">
        <f t="shared" si="0"/>
        <v>-19248282</v>
      </c>
    </row>
    <row r="9" spans="1:5" ht="15.75" x14ac:dyDescent="0.25">
      <c r="A9" s="20">
        <v>5</v>
      </c>
      <c r="B9" s="24" t="s">
        <v>21</v>
      </c>
      <c r="C9" s="22"/>
      <c r="D9" s="22">
        <v>4166612</v>
      </c>
      <c r="E9" s="26">
        <f t="shared" si="0"/>
        <v>4166612</v>
      </c>
    </row>
    <row r="10" spans="1:5" ht="15.75" x14ac:dyDescent="0.25">
      <c r="A10" s="20">
        <v>6</v>
      </c>
      <c r="B10" s="23" t="s">
        <v>22</v>
      </c>
      <c r="C10" s="22">
        <v>-688562</v>
      </c>
      <c r="D10" s="22"/>
      <c r="E10" s="26">
        <f t="shared" si="0"/>
        <v>-688562</v>
      </c>
    </row>
    <row r="11" spans="1:5" ht="15.75" x14ac:dyDescent="0.25">
      <c r="A11" s="20">
        <v>7</v>
      </c>
      <c r="B11" s="24" t="s">
        <v>23</v>
      </c>
      <c r="C11" s="22">
        <v>-6975467</v>
      </c>
      <c r="D11" s="22"/>
      <c r="E11" s="26">
        <f t="shared" si="0"/>
        <v>-6975467</v>
      </c>
    </row>
    <row r="12" spans="1:5" ht="15.75" x14ac:dyDescent="0.25">
      <c r="A12" s="20">
        <v>8</v>
      </c>
      <c r="B12" s="24" t="s">
        <v>24</v>
      </c>
      <c r="C12" s="22">
        <v>-55731646</v>
      </c>
      <c r="D12" s="22"/>
      <c r="E12" s="26">
        <f>SUM(C12:D12)</f>
        <v>-55731646</v>
      </c>
    </row>
    <row r="13" spans="1:5" ht="15.75" x14ac:dyDescent="0.25">
      <c r="A13" s="20"/>
      <c r="B13" s="25" t="s">
        <v>6</v>
      </c>
      <c r="C13" s="26">
        <f>SUM(C5:C12)</f>
        <v>-522050312</v>
      </c>
      <c r="D13" s="26">
        <f>SUM(D5:D12)</f>
        <v>13714767</v>
      </c>
      <c r="E13" s="26">
        <f>SUM(E5:E12)</f>
        <v>-508335545</v>
      </c>
    </row>
    <row r="14" spans="1:5" ht="15.75" x14ac:dyDescent="0.25">
      <c r="A14" s="27"/>
      <c r="B14" s="28"/>
      <c r="C14" s="29"/>
      <c r="D14" s="29"/>
      <c r="E14" s="29"/>
    </row>
    <row r="15" spans="1:5" ht="15.75" x14ac:dyDescent="0.25">
      <c r="A15" s="27"/>
      <c r="B15" s="30" t="s">
        <v>7</v>
      </c>
      <c r="C15" s="29"/>
      <c r="D15" s="29"/>
      <c r="E15" s="29"/>
    </row>
  </sheetData>
  <mergeCells count="6">
    <mergeCell ref="A1:E1"/>
    <mergeCell ref="A2:A4"/>
    <mergeCell ref="B2:B4"/>
    <mergeCell ref="E2:E4"/>
    <mergeCell ref="C3:C4"/>
    <mergeCell ref="D3:D4"/>
  </mergeCells>
  <conditionalFormatting sqref="B15">
    <cfRule type="cellIs" priority="6" operator="lessThanOrEqual">
      <formula>#REF!</formula>
    </cfRule>
    <cfRule type="cellIs" dxfId="3" priority="8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2" priority="2" operator="lessThanOrEqual">
      <formula>#REF!</formula>
    </cfRule>
  </conditionalFormatting>
  <conditionalFormatting sqref="C13:E15">
    <cfRule type="cellIs" priority="7" operator="lessThanOrEqual">
      <formula>0</formula>
    </cfRule>
  </conditionalFormatting>
  <conditionalFormatting sqref="E2 B13:B14">
    <cfRule type="cellIs" priority="4" operator="lessThanOrEqual">
      <formula>0</formula>
    </cfRule>
  </conditionalFormatting>
  <conditionalFormatting sqref="E5:E11">
    <cfRule type="cellIs" dxfId="1" priority="5" operator="lessThanOrEqual">
      <formula>#REF!</formula>
    </cfRule>
  </conditionalFormatting>
  <conditionalFormatting sqref="E12">
    <cfRule type="cellIs" dxfId="0" priority="3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2023-09-21T14:18:17Z</dcterms:modified>
</cp:coreProperties>
</file>